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35" windowWidth="22845" windowHeight="9360" activeTab="8"/>
  </bookViews>
  <sheets>
    <sheet name="11б.1);11б.2)" sheetId="1" r:id="rId1"/>
    <sheet name="11б.3)" sheetId="2" r:id="rId2"/>
    <sheet name="11б,4)" sheetId="3" r:id="rId3"/>
    <sheet name="11б.5)" sheetId="4" r:id="rId4"/>
    <sheet name="11б.6), 11б,7);11б,10)11б,11)" sheetId="5" r:id="rId5"/>
    <sheet name="11б,8)" sheetId="6" r:id="rId6"/>
    <sheet name="11б,9)" sheetId="7" r:id="rId7"/>
    <sheet name="11б.12)" sheetId="8" r:id="rId8"/>
    <sheet name="11б.13); 11б.14" sheetId="9" r:id="rId9"/>
  </sheets>
  <calcPr calcId="145621"/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8" i="5"/>
  <c r="C8" i="3" l="1"/>
  <c r="D18" i="2"/>
  <c r="C17" i="2"/>
  <c r="G16" i="2" l="1"/>
  <c r="F16" i="2"/>
  <c r="C15" i="2"/>
  <c r="C16" i="2" s="1"/>
  <c r="G7" i="2"/>
  <c r="G11" i="2" s="1"/>
  <c r="F7" i="2"/>
  <c r="F9" i="2" s="1"/>
  <c r="F11" i="2" s="1"/>
  <c r="C7" i="2"/>
  <c r="C9" i="2" s="1"/>
  <c r="D6" i="2"/>
  <c r="D16" i="2" s="1"/>
  <c r="D39" i="1"/>
  <c r="F39" i="1"/>
  <c r="G39" i="1"/>
  <c r="C39" i="1"/>
  <c r="G37" i="1"/>
  <c r="G35" i="1"/>
  <c r="F37" i="1"/>
  <c r="F35" i="1"/>
  <c r="C38" i="1"/>
  <c r="C37" i="1"/>
  <c r="C35" i="1"/>
  <c r="F20" i="1"/>
  <c r="G20" i="1"/>
  <c r="C19" i="1"/>
  <c r="C20" i="1" s="1"/>
  <c r="G11" i="1"/>
  <c r="G15" i="1" s="1"/>
  <c r="F11" i="1"/>
  <c r="F13" i="1" s="1"/>
  <c r="F15" i="1" s="1"/>
  <c r="D10" i="1"/>
  <c r="D20" i="1" s="1"/>
  <c r="D7" i="2" l="1"/>
  <c r="D9" i="2" s="1"/>
  <c r="B20" i="5" l="1"/>
  <c r="C8" i="4"/>
  <c r="D11" i="1" l="1"/>
  <c r="D13" i="1" s="1"/>
  <c r="C11" i="1"/>
  <c r="C13" i="1" s="1"/>
  <c r="C20" i="5"/>
  <c r="E20" i="5"/>
</calcChain>
</file>

<file path=xl/sharedStrings.xml><?xml version="1.0" encoding="utf-8"?>
<sst xmlns="http://schemas.openxmlformats.org/spreadsheetml/2006/main" count="213" uniqueCount="144">
  <si>
    <t>11б.1)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</si>
  <si>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11б.2) о балансе электрической энергии и мощности;</t>
  </si>
  <si>
    <t>11б.3)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</si>
  <si>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11б.4)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</si>
  <si>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>11б.5)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</si>
  <si>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11б.6) о затратах на оплату потерь, в том числе:</t>
  </si>
  <si>
    <t>11б.7) о затратах сетевой организации на покупку потерь в собственных сетях;</t>
  </si>
  <si>
    <t>11б.8)об уровне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</si>
  <si>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>11б.9)о перечне мероприятий по снижению размеров потерь в сетях, а также о сроках их исполнения и источниках финансирования;</t>
  </si>
  <si>
    <t>11б.10)о закупке сетевыми организациями электрической энергии для компенсации потерь в сетях и ее стоимости;</t>
  </si>
  <si>
    <t>11б.11)о размере фактических потерь, оплачиваемых покупателями при осуществлении расчетов за электрическую энергию по уровням напряжения;</t>
  </si>
  <si>
    <t>11б.12)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</si>
  <si>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11б.13) о техническом состоянии сетей, в том числе:</t>
  </si>
  <si>
    <t>11б.14)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</si>
  <si>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Баланс электрической энергии по сетям ВН, СН I, СН II и НН        ПАО "Сатурн"</t>
  </si>
  <si>
    <t>п.п.</t>
  </si>
  <si>
    <t xml:space="preserve">Показатели       </t>
  </si>
  <si>
    <t>Всего</t>
  </si>
  <si>
    <t>ВН</t>
  </si>
  <si>
    <t>СН I</t>
  </si>
  <si>
    <t>СН II</t>
  </si>
  <si>
    <t>НН</t>
  </si>
  <si>
    <t xml:space="preserve">1. </t>
  </si>
  <si>
    <t xml:space="preserve">Поступление эл. энергии в сеть, ВСЕГО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</si>
  <si>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</si>
  <si>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</si>
  <si>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</si>
  <si>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</si>
  <si>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</si>
  <si>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</si>
  <si>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1.2.</t>
  </si>
  <si>
    <t xml:space="preserve">от электростанций ПЭ (ЭСО) </t>
  </si>
  <si>
    <t>1.3.</t>
  </si>
  <si>
    <t xml:space="preserve">от других поставщиков  (в т.ч. с оптового рынка) </t>
  </si>
  <si>
    <t>1.4.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</si>
  <si>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</si>
  <si>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</si>
  <si>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</si>
  <si>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(п.1.1./п.1.3.)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</si>
  <si>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</si>
  <si>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</si>
  <si>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</si>
  <si>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</si>
  <si>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>4.1.</t>
  </si>
  <si>
    <t>4.2.</t>
  </si>
  <si>
    <t xml:space="preserve">потребителям оптового рынка   </t>
  </si>
  <si>
    <t>4.3.</t>
  </si>
  <si>
    <t>Отпуск в другие сетевые организации</t>
  </si>
  <si>
    <t>Базовый период 2016 год (факт)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</si>
  <si>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</si>
  <si>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</si>
  <si>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</si>
  <si>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</si>
  <si>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</si>
  <si>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</si>
  <si>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</si>
  <si>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</si>
  <si>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</si>
  <si>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</si>
  <si>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</si>
  <si>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</si>
  <si>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Баланс мощности электрической энергии по сетям ВН, СН I, СН II и НН        ПАО "Сатурн"</t>
  </si>
  <si>
    <t>МВт</t>
  </si>
  <si>
    <t>млн. кВт.ч.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</si>
  <si>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</si>
  <si>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</si>
  <si>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</si>
  <si>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</si>
  <si>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</si>
  <si>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Объем полезного отпуска электроэнергии, млн. кВт.ч по договору №18.55.1675.08</t>
  </si>
  <si>
    <t>Потери в собственных сетях по договору электроснабэения ПАО "Сатурн" с ГП - отсутствуют.</t>
  </si>
  <si>
    <t>месяц</t>
  </si>
  <si>
    <t>потери по с/фактуре,  кВт.ч.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</si>
  <si>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</si>
  <si>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</si>
  <si>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</si>
  <si>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</si>
  <si>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</si>
  <si>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</si>
  <si>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</si>
  <si>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</si>
  <si>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</si>
  <si>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</si>
  <si>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</si>
  <si>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</si>
  <si>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руб.</t>
  </si>
  <si>
    <t>Сумма,руб. (без НДС)</t>
  </si>
  <si>
    <t>ПАО "Сатурн" не выставляет счета на оплату электрической энергии.</t>
  </si>
  <si>
    <t>Приказ Министерства энергетики РФ от 27.02.2015г. №100</t>
  </si>
  <si>
    <t>Нормативные потери составляют 2,02%.</t>
  </si>
  <si>
    <t xml:space="preserve"> Зона деятельности ПАО "Сатурн" как сетевая организация - Городской округ, г. Омск</t>
  </si>
  <si>
    <t>Аварийных отключений по вине ПАО "Сатурн" за  Iкв. 2017г.  не было</t>
  </si>
  <si>
    <t>Аварийных отключений по вине ПАО "Сатурн" за  IIкв. 2017г.  не было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</si>
  <si>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</si>
  <si>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</si>
  <si>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</si>
  <si>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</si>
  <si>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</si>
  <si>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Снижение технологического расхода электрической энергии</t>
  </si>
  <si>
    <t>Инструктаж с работниками предприятия по соблюдению светового  режима.</t>
  </si>
  <si>
    <t>постоянно</t>
  </si>
  <si>
    <t>Модернизация оборудования, используемого для передачи электрической энергии</t>
  </si>
  <si>
    <t>4,38тыс.кВт.ч.</t>
  </si>
  <si>
    <t>3,066тыс.кВт.ч.</t>
  </si>
  <si>
    <t>1,314тыс.кВт.ч.</t>
  </si>
  <si>
    <t>2015-2019г.г.</t>
  </si>
  <si>
    <t>Мероприятия по сокращению потерь электрической энергии</t>
  </si>
  <si>
    <t>Снижение расхода эл.энергии на технологические нужды (потери)</t>
  </si>
  <si>
    <t>15,217т. кВт.ч.</t>
  </si>
  <si>
    <t>Оптимизация работы понижающей подстанции КТП-1</t>
  </si>
  <si>
    <t>Перераспределение мощности с выводом из работы силового трансформатора ТМ 630/10/04</t>
  </si>
  <si>
    <t>4,45тыс.кВт.ч.</t>
  </si>
  <si>
    <t>с мая по август</t>
  </si>
  <si>
    <t>ежегодно</t>
  </si>
  <si>
    <t>Оптимизация работы понижающей подстанции КТП-2</t>
  </si>
  <si>
    <t>Перераспределение мощности с выводом из работы силового трансформатора ТМ 560/10/04</t>
  </si>
  <si>
    <t>0,77тыс. кВт.ч.</t>
  </si>
  <si>
    <t>с 1 по 14 января</t>
  </si>
  <si>
    <t>Перераспределение мощности с выводом из работы силового трансформатора ТМЗ 1000/10/04</t>
  </si>
  <si>
    <t>Оптимизация работы понижающей подстанции КТП-7</t>
  </si>
  <si>
    <t>3,29тыс. кВт.ч.</t>
  </si>
  <si>
    <t>Оптимизация работы понижающей подстанции КТП-8</t>
  </si>
  <si>
    <t>3,748 тыс. кВт.ч.</t>
  </si>
  <si>
    <t>Контроль за соблюдением светового  режима. Оптимизация режима работы источников освещения, электрооборудования.</t>
  </si>
  <si>
    <t>1,0 тыс. кВт.ч.</t>
  </si>
  <si>
    <t>Контроль за расходованием электроэнергии в подразделениях предприятия.</t>
  </si>
  <si>
    <t>0,3 тыс. кВт.ч.</t>
  </si>
  <si>
    <t xml:space="preserve">                 </t>
  </si>
  <si>
    <t>Повышение надежностиэлектроснабжения и снижение потерь</t>
  </si>
  <si>
    <t>источник финансирования</t>
  </si>
  <si>
    <t>собственные  средства</t>
  </si>
  <si>
    <t>Замена ламп освещения на энергосберегающие.</t>
  </si>
  <si>
    <t>0,2тыс.кВт.ч.</t>
  </si>
  <si>
    <r>
      <t xml:space="preserve">3. </t>
    </r>
    <r>
      <rPr>
        <b/>
        <sz val="12"/>
        <color theme="1"/>
        <rFont val="Times New Roman"/>
        <family val="1"/>
        <charset val="204"/>
      </rPr>
      <t>Подпункт б, абзац 14.</t>
    </r>
    <r>
      <rPr>
        <sz val="12"/>
        <color theme="1"/>
        <rFont val="Times New Roman"/>
        <family val="1"/>
        <charset val="204"/>
      </rPr>
      <t>Сводные данные об аварийных отключениях по вине ПАО «Сатурн»:</t>
    </r>
  </si>
  <si>
    <r>
      <t>Форма 1.1 –Журнал учёта текущей информации о прекращении передачи электрической энергии для потребителей услуг электросетевой организации за ___</t>
    </r>
    <r>
      <rPr>
        <u/>
        <sz val="11"/>
        <color theme="1"/>
        <rFont val="Calibri"/>
        <family val="2"/>
        <charset val="204"/>
        <scheme val="minor"/>
      </rPr>
      <t>2017</t>
    </r>
    <r>
      <rPr>
        <sz val="11"/>
        <color theme="1"/>
        <rFont val="Calibri"/>
        <family val="2"/>
        <charset val="204"/>
        <scheme val="minor"/>
      </rPr>
      <t>___год</t>
    </r>
  </si>
  <si>
    <t>Обосновывающие данные для расчёта·</t>
  </si>
  <si>
    <t>Продолжительность прекращения, час</t>
  </si>
  <si>
    <t>Ноябрь</t>
  </si>
  <si>
    <t>Базовый период 2017_год (факт)</t>
  </si>
  <si>
    <t xml:space="preserve"> 2017_год </t>
  </si>
  <si>
    <t>Приобретение и установка вводных трансформаторов тока 110 кВ на 1Т и 2Т на ГПП-18</t>
  </si>
  <si>
    <t>2018г.</t>
  </si>
  <si>
    <t>Техническое состояние сетей</t>
  </si>
  <si>
    <t xml:space="preserve"> удовлетворительное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</si>
</sst>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000"/>
    <numFmt numFmtId="167" formatCode="0.000000"/>
    <numFmt numFmtId="168" formatCode="0.0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8" xfId="0" applyFill="1" applyBorder="1"/>
    <xf numFmtId="165" fontId="4" fillId="0" borderId="9" xfId="0" applyNumberFormat="1" applyFont="1" applyFill="1" applyBorder="1" applyAlignment="1">
      <alignment horizontal="left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0" fontId="0" fillId="0" borderId="9" xfId="0" applyBorder="1"/>
    <xf numFmtId="0" fontId="1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0" fillId="0" borderId="9" xfId="0" applyNumberFormat="1" applyBorder="1"/>
    <xf numFmtId="168" fontId="0" fillId="0" borderId="9" xfId="0" applyNumberFormat="1" applyBorder="1"/>
    <xf numFmtId="0" fontId="7" fillId="0" borderId="9" xfId="0" applyFont="1" applyBorder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17" fillId="0" borderId="0" xfId="0" applyFont="1" applyAlignment="1">
      <alignment horizontal="left" vertical="center" indent="5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33" xfId="0" applyBorder="1"/>
    <xf numFmtId="0" fontId="17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17" fillId="0" borderId="22" xfId="0" applyFont="1" applyFill="1" applyBorder="1" applyAlignment="1">
      <alignment horizontal="center" vertical="center" wrapText="1"/>
    </xf>
    <xf numFmtId="16" fontId="17" fillId="0" borderId="22" xfId="0" applyNumberFormat="1" applyFont="1" applyBorder="1" applyAlignment="1">
      <alignment vertical="center"/>
    </xf>
    <xf numFmtId="0" fontId="17" fillId="0" borderId="22" xfId="0" applyFont="1" applyBorder="1" applyAlignment="1">
      <alignment wrapText="1"/>
    </xf>
    <xf numFmtId="0" fontId="10" fillId="0" borderId="23" xfId="0" applyFont="1" applyBorder="1" applyAlignment="1">
      <alignment horizontal="center" vertical="center"/>
    </xf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0" fillId="0" borderId="0" xfId="0"/>
    <xf numFmtId="0" fontId="17" fillId="0" borderId="0" xfId="0" applyFont="1"/>
    <xf numFmtId="0" fontId="0" fillId="0" borderId="9" xfId="0" applyBorder="1" applyAlignment="1">
      <alignment horizontal="center" wrapText="1"/>
    </xf>
    <xf numFmtId="0" fontId="19" fillId="0" borderId="9" xfId="1" applyBorder="1" applyAlignment="1" applyProtection="1">
      <alignment horizontal="center" wrapText="1"/>
    </xf>
    <xf numFmtId="0" fontId="17" fillId="0" borderId="9" xfId="0" applyFont="1" applyBorder="1" applyAlignment="1">
      <alignment horizont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top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0" fontId="1" fillId="2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9" xfId="0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opLeftCell="A28" workbookViewId="0">
      <selection activeCell="C10" sqref="C10:G20"/>
    </sheetView>
  </sheetViews>
  <sheetFormatPr defaultRowHeight="15" x14ac:dyDescent="0.25"/>
  <cols>
    <col min="1" max="1" width="5" customWidth="1"/>
    <col min="2" max="2" width="19.7109375" customWidth="1"/>
    <col min="3" max="3" width="11.28515625" customWidth="1"/>
    <col min="4" max="4" width="10.710937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customWidth="1"/>
    <col min="10" max="10" width="6" customWidth="1"/>
    <col min="11" max="11" width="9.5703125" customWidth="1"/>
    <col min="12" max="12" width="13.28515625" customWidth="1"/>
  </cols>
  <sheetData>
    <row r="2" spans="1:12" ht="39" customHeight="1" x14ac:dyDescent="0.25"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5.9" customHeight="1" x14ac:dyDescent="0.25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x14ac:dyDescent="0.25">
      <c r="A4" s="121" t="s">
        <v>14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 x14ac:dyDescent="0.3">
      <c r="A6" s="125" t="s">
        <v>63</v>
      </c>
      <c r="B6" s="125"/>
      <c r="C6" s="125"/>
      <c r="D6" s="125"/>
      <c r="E6" s="125"/>
      <c r="F6" s="125"/>
      <c r="G6" s="125"/>
      <c r="H6" s="126"/>
      <c r="I6" s="126"/>
      <c r="J6" s="126"/>
      <c r="K6" s="126"/>
      <c r="L6" s="126"/>
    </row>
    <row r="7" spans="1:12" ht="15" customHeight="1" x14ac:dyDescent="0.25">
      <c r="A7" s="127" t="s">
        <v>15</v>
      </c>
      <c r="B7" s="123" t="s">
        <v>16</v>
      </c>
      <c r="C7" s="129" t="s">
        <v>138</v>
      </c>
      <c r="D7" s="130"/>
      <c r="E7" s="130"/>
      <c r="F7" s="130"/>
      <c r="G7" s="130"/>
      <c r="H7" s="131"/>
      <c r="I7" s="131"/>
      <c r="J7" s="131"/>
      <c r="K7" s="131"/>
      <c r="L7" s="131"/>
    </row>
    <row r="8" spans="1:12" ht="20.45" customHeight="1" x14ac:dyDescent="0.25">
      <c r="A8" s="128"/>
      <c r="B8" s="124"/>
      <c r="C8" s="22" t="s">
        <v>17</v>
      </c>
      <c r="D8" s="90" t="s">
        <v>18</v>
      </c>
      <c r="E8" s="90" t="s">
        <v>19</v>
      </c>
      <c r="F8" s="90" t="s">
        <v>20</v>
      </c>
      <c r="G8" s="90" t="s">
        <v>21</v>
      </c>
      <c r="H8" s="104"/>
      <c r="I8" s="104"/>
      <c r="J8" s="104"/>
      <c r="K8" s="104"/>
      <c r="L8" s="104"/>
    </row>
    <row r="9" spans="1:12" x14ac:dyDescent="0.25">
      <c r="A9" s="22">
        <v>1</v>
      </c>
      <c r="B9" s="24">
        <v>2</v>
      </c>
      <c r="C9" s="22">
        <v>3</v>
      </c>
      <c r="D9" s="90">
        <v>4</v>
      </c>
      <c r="E9" s="90">
        <v>5</v>
      </c>
      <c r="F9" s="90">
        <v>6</v>
      </c>
      <c r="G9" s="90">
        <v>7</v>
      </c>
      <c r="H9" s="104"/>
      <c r="I9" s="104"/>
      <c r="J9" s="104"/>
      <c r="K9" s="104"/>
      <c r="L9" s="104"/>
    </row>
    <row r="10" spans="1:12" ht="38.25" x14ac:dyDescent="0.25">
      <c r="A10" s="25" t="s">
        <v>22</v>
      </c>
      <c r="B10" s="26" t="s">
        <v>23</v>
      </c>
      <c r="C10" s="27">
        <v>143.36651000000001</v>
      </c>
      <c r="D10" s="28">
        <f>C10</f>
        <v>143.36651000000001</v>
      </c>
      <c r="E10" s="29"/>
      <c r="F10" s="30">
        <v>142.37090000000001</v>
      </c>
      <c r="G10" s="39">
        <v>9.6247720000000001</v>
      </c>
      <c r="H10" s="105"/>
      <c r="I10" s="105"/>
      <c r="J10" s="105"/>
      <c r="K10" s="106"/>
      <c r="L10" s="107"/>
    </row>
    <row r="11" spans="1:12" ht="25.5" x14ac:dyDescent="0.25">
      <c r="A11" s="22" t="s">
        <v>24</v>
      </c>
      <c r="B11" s="31" t="s">
        <v>25</v>
      </c>
      <c r="C11" s="27">
        <f>C10</f>
        <v>143.36651000000001</v>
      </c>
      <c r="D11" s="28">
        <f>D10</f>
        <v>143.36651000000001</v>
      </c>
      <c r="E11" s="15"/>
      <c r="F11" s="30">
        <f>F10</f>
        <v>142.37090000000001</v>
      </c>
      <c r="G11" s="39">
        <f>G10</f>
        <v>9.6247720000000001</v>
      </c>
      <c r="H11" s="105"/>
      <c r="I11" s="105"/>
      <c r="J11" s="105"/>
      <c r="K11" s="106"/>
      <c r="L11" s="107"/>
    </row>
    <row r="12" spans="1:12" x14ac:dyDescent="0.25">
      <c r="A12" s="22"/>
      <c r="B12" s="31" t="s">
        <v>26</v>
      </c>
      <c r="C12" s="32"/>
      <c r="D12" s="33"/>
      <c r="E12" s="90"/>
      <c r="F12" s="90"/>
      <c r="G12" s="90"/>
      <c r="H12" s="104"/>
      <c r="I12" s="104"/>
      <c r="J12" s="104"/>
      <c r="K12" s="104"/>
      <c r="L12" s="104"/>
    </row>
    <row r="13" spans="1:12" x14ac:dyDescent="0.25">
      <c r="A13" s="22"/>
      <c r="B13" s="31" t="s">
        <v>27</v>
      </c>
      <c r="C13" s="32">
        <f>C11</f>
        <v>143.36651000000001</v>
      </c>
      <c r="D13" s="28">
        <f>D11</f>
        <v>143.36651000000001</v>
      </c>
      <c r="E13" s="90"/>
      <c r="F13" s="30">
        <f>F11</f>
        <v>142.37090000000001</v>
      </c>
      <c r="G13" s="90"/>
      <c r="H13" s="105"/>
      <c r="I13" s="105"/>
      <c r="J13" s="104"/>
      <c r="K13" s="106"/>
      <c r="L13" s="104"/>
    </row>
    <row r="14" spans="1:12" x14ac:dyDescent="0.25">
      <c r="A14" s="22"/>
      <c r="B14" s="31" t="s">
        <v>28</v>
      </c>
      <c r="C14" s="34"/>
      <c r="D14" s="90"/>
      <c r="E14" s="15"/>
      <c r="F14" s="15"/>
      <c r="G14" s="90"/>
      <c r="H14" s="105"/>
      <c r="I14" s="104"/>
      <c r="J14" s="105"/>
      <c r="K14" s="105"/>
      <c r="L14" s="104"/>
    </row>
    <row r="15" spans="1:12" x14ac:dyDescent="0.25">
      <c r="A15" s="22"/>
      <c r="B15" s="31" t="s">
        <v>29</v>
      </c>
      <c r="C15" s="34"/>
      <c r="D15" s="90"/>
      <c r="E15" s="90"/>
      <c r="F15" s="19">
        <f>F13</f>
        <v>142.37090000000001</v>
      </c>
      <c r="G15" s="39">
        <f>G11</f>
        <v>9.6247720000000001</v>
      </c>
      <c r="H15" s="105"/>
      <c r="I15" s="104"/>
      <c r="J15" s="104"/>
      <c r="K15" s="107"/>
      <c r="L15" s="107"/>
    </row>
    <row r="16" spans="1:12" ht="25.5" x14ac:dyDescent="0.25">
      <c r="A16" s="22" t="s">
        <v>30</v>
      </c>
      <c r="B16" s="31" t="s">
        <v>31</v>
      </c>
      <c r="C16" s="35"/>
      <c r="D16" s="90"/>
      <c r="E16" s="90"/>
      <c r="F16" s="90"/>
      <c r="G16" s="90"/>
      <c r="H16" s="104"/>
      <c r="I16" s="104"/>
      <c r="J16" s="104"/>
      <c r="K16" s="104"/>
      <c r="L16" s="104"/>
    </row>
    <row r="17" spans="1:12" ht="38.25" x14ac:dyDescent="0.25">
      <c r="A17" s="22" t="s">
        <v>32</v>
      </c>
      <c r="B17" s="31" t="s">
        <v>33</v>
      </c>
      <c r="C17" s="22"/>
      <c r="D17" s="90"/>
      <c r="E17" s="90"/>
      <c r="F17" s="90"/>
      <c r="G17" s="90"/>
      <c r="H17" s="104"/>
      <c r="I17" s="104"/>
      <c r="J17" s="104"/>
      <c r="K17" s="104"/>
      <c r="L17" s="104"/>
    </row>
    <row r="18" spans="1:12" ht="38.25" x14ac:dyDescent="0.25">
      <c r="A18" s="22" t="s">
        <v>34</v>
      </c>
      <c r="B18" s="31" t="s">
        <v>35</v>
      </c>
      <c r="C18" s="34">
        <v>0</v>
      </c>
      <c r="D18" s="90"/>
      <c r="E18" s="17"/>
      <c r="F18" s="19">
        <v>0</v>
      </c>
      <c r="G18" s="15">
        <v>0</v>
      </c>
      <c r="H18" s="106"/>
      <c r="I18" s="104"/>
      <c r="J18" s="105"/>
      <c r="K18" s="107"/>
      <c r="L18" s="105"/>
    </row>
    <row r="19" spans="1:12" ht="38.25" x14ac:dyDescent="0.25">
      <c r="A19" s="22" t="s">
        <v>36</v>
      </c>
      <c r="B19" s="36" t="s">
        <v>37</v>
      </c>
      <c r="C19" s="37">
        <f>D19+F19+G19</f>
        <v>2.9382259999999998</v>
      </c>
      <c r="D19" s="38">
        <v>0.94250999999999996</v>
      </c>
      <c r="E19" s="15"/>
      <c r="F19" s="39">
        <v>1.8347230000000001</v>
      </c>
      <c r="G19" s="19">
        <v>0.160993</v>
      </c>
      <c r="H19" s="107"/>
      <c r="I19" s="108"/>
      <c r="J19" s="105"/>
      <c r="K19" s="109"/>
      <c r="L19" s="107"/>
    </row>
    <row r="20" spans="1:12" ht="25.5" x14ac:dyDescent="0.25">
      <c r="A20" s="22"/>
      <c r="B20" s="31" t="s">
        <v>38</v>
      </c>
      <c r="C20" s="40">
        <f>C19*100/C10</f>
        <v>2.0494507399252444</v>
      </c>
      <c r="D20" s="40">
        <f t="shared" ref="D20:G20" si="0">D19*100/D10</f>
        <v>0.65741294811459094</v>
      </c>
      <c r="E20" s="40"/>
      <c r="F20" s="40">
        <f t="shared" si="0"/>
        <v>1.2886924223981164</v>
      </c>
      <c r="G20" s="40">
        <f t="shared" si="0"/>
        <v>1.672694168755374</v>
      </c>
      <c r="H20" s="110"/>
      <c r="I20" s="110"/>
      <c r="J20" s="111"/>
      <c r="K20" s="110"/>
      <c r="L20" s="110"/>
    </row>
    <row r="21" spans="1:12" x14ac:dyDescent="0.25">
      <c r="A21" s="108"/>
      <c r="B21" s="105"/>
      <c r="C21" s="108"/>
      <c r="D21" s="105"/>
      <c r="E21" s="108"/>
      <c r="F21" s="105"/>
      <c r="G21" s="108"/>
      <c r="H21" s="106"/>
      <c r="I21" s="104"/>
      <c r="J21" s="104"/>
      <c r="K21" s="105"/>
      <c r="L21" s="106"/>
    </row>
    <row r="22" spans="1:12" x14ac:dyDescent="0.25">
      <c r="A22" s="110"/>
      <c r="B22" s="111"/>
      <c r="C22" s="110"/>
      <c r="D22" s="111"/>
      <c r="E22" s="110"/>
      <c r="F22" s="111"/>
      <c r="G22" s="110"/>
      <c r="H22" s="106"/>
      <c r="I22" s="112"/>
      <c r="J22" s="105"/>
      <c r="K22" s="107"/>
      <c r="L22" s="107"/>
    </row>
    <row r="23" spans="1:12" x14ac:dyDescent="0.25">
      <c r="A23" s="108"/>
      <c r="B23" s="105"/>
      <c r="C23" s="108"/>
      <c r="D23" s="105"/>
      <c r="E23" s="108"/>
      <c r="F23" s="105"/>
      <c r="G23" s="108"/>
      <c r="H23" s="106"/>
      <c r="I23" s="104"/>
      <c r="J23" s="104"/>
      <c r="K23" s="113"/>
      <c r="L23" s="106"/>
    </row>
    <row r="24" spans="1:12" x14ac:dyDescent="0.25">
      <c r="A24" s="110"/>
      <c r="B24" s="111"/>
      <c r="C24" s="110"/>
      <c r="D24" s="111"/>
      <c r="E24" s="110"/>
      <c r="F24" s="111"/>
      <c r="G24" s="110"/>
      <c r="H24" s="104"/>
      <c r="I24" s="104"/>
      <c r="J24" s="104"/>
      <c r="K24" s="113"/>
      <c r="L24" s="104"/>
    </row>
    <row r="25" spans="1:12" x14ac:dyDescent="0.25">
      <c r="A25" s="108"/>
      <c r="B25" s="105"/>
      <c r="C25" s="108"/>
      <c r="D25" s="105"/>
      <c r="E25" s="108"/>
      <c r="F25" s="105"/>
      <c r="G25" s="108"/>
      <c r="H25" s="104"/>
      <c r="I25" s="104"/>
      <c r="J25" s="104"/>
      <c r="K25" s="104"/>
      <c r="L25" s="104"/>
    </row>
    <row r="26" spans="1:12" x14ac:dyDescent="0.25">
      <c r="A26" s="110"/>
      <c r="B26" s="111"/>
      <c r="C26" s="110"/>
      <c r="D26" s="111"/>
      <c r="E26" s="110"/>
      <c r="F26" s="111"/>
      <c r="G26" s="110"/>
      <c r="H26" s="104"/>
      <c r="I26" s="104"/>
      <c r="J26" s="104"/>
      <c r="K26" s="104"/>
      <c r="L26" s="104"/>
    </row>
    <row r="27" spans="1:12" x14ac:dyDescent="0.25">
      <c r="A27" s="108"/>
      <c r="B27" s="105"/>
      <c r="C27" s="108"/>
      <c r="D27" s="105"/>
      <c r="E27" s="108"/>
      <c r="F27" s="105"/>
      <c r="G27" s="108"/>
      <c r="H27" s="106"/>
      <c r="I27" s="114"/>
      <c r="J27" s="114"/>
      <c r="K27" s="106"/>
      <c r="L27" s="105"/>
    </row>
    <row r="28" spans="1:12" x14ac:dyDescent="0.25">
      <c r="A28" s="4"/>
      <c r="B28" s="5"/>
      <c r="C28" s="6"/>
      <c r="D28" s="7"/>
      <c r="E28" s="7"/>
      <c r="F28" s="6"/>
      <c r="G28" s="8"/>
      <c r="H28" s="9"/>
      <c r="I28" s="7"/>
      <c r="J28" s="7"/>
      <c r="K28" s="9"/>
      <c r="L28" s="10"/>
    </row>
    <row r="29" spans="1:12" x14ac:dyDescent="0.25">
      <c r="A29" s="121" t="s">
        <v>61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1" spans="1:12" x14ac:dyDescent="0.25">
      <c r="A31" s="118" t="s">
        <v>15</v>
      </c>
      <c r="B31" s="118" t="s">
        <v>16</v>
      </c>
      <c r="C31" s="118" t="s">
        <v>48</v>
      </c>
      <c r="D31" s="118"/>
      <c r="E31" s="118"/>
      <c r="F31" s="118"/>
      <c r="G31" s="118"/>
      <c r="H31" s="119" t="s">
        <v>62</v>
      </c>
      <c r="I31" s="120"/>
      <c r="J31" s="120"/>
      <c r="K31" s="120"/>
      <c r="L31" s="120"/>
    </row>
    <row r="32" spans="1:12" x14ac:dyDescent="0.25">
      <c r="A32" s="118"/>
      <c r="B32" s="118"/>
      <c r="C32" s="11" t="s">
        <v>17</v>
      </c>
      <c r="D32" s="11" t="s">
        <v>18</v>
      </c>
      <c r="E32" s="11" t="s">
        <v>19</v>
      </c>
      <c r="F32" s="11" t="s">
        <v>20</v>
      </c>
      <c r="G32" s="11" t="s">
        <v>21</v>
      </c>
      <c r="H32" s="115"/>
      <c r="I32" s="115"/>
      <c r="J32" s="115"/>
      <c r="K32" s="115"/>
      <c r="L32" s="115"/>
    </row>
    <row r="33" spans="1:12" x14ac:dyDescent="0.25">
      <c r="A33" s="11">
        <v>1</v>
      </c>
      <c r="B33" s="11">
        <v>2</v>
      </c>
      <c r="C33" s="11">
        <v>3</v>
      </c>
      <c r="D33" s="11">
        <v>4</v>
      </c>
      <c r="E33" s="11">
        <v>5</v>
      </c>
      <c r="F33" s="11">
        <v>6</v>
      </c>
      <c r="G33" s="11">
        <v>7</v>
      </c>
      <c r="H33" s="115"/>
      <c r="I33" s="115"/>
      <c r="J33" s="115"/>
      <c r="K33" s="115"/>
      <c r="L33" s="115"/>
    </row>
    <row r="34" spans="1:12" ht="38.25" x14ac:dyDescent="0.25">
      <c r="A34" s="12" t="s">
        <v>49</v>
      </c>
      <c r="B34" s="13" t="s">
        <v>50</v>
      </c>
      <c r="C34" s="14">
        <v>31.179099999999998</v>
      </c>
      <c r="D34" s="15">
        <v>31.179099999999998</v>
      </c>
      <c r="E34" s="15"/>
      <c r="F34" s="15">
        <v>30.994</v>
      </c>
      <c r="G34" s="14">
        <v>2.8145099999999998</v>
      </c>
      <c r="H34" s="106"/>
      <c r="I34" s="105"/>
      <c r="J34" s="105"/>
      <c r="K34" s="106"/>
      <c r="L34" s="106"/>
    </row>
    <row r="35" spans="1:12" x14ac:dyDescent="0.25">
      <c r="A35" s="12" t="s">
        <v>24</v>
      </c>
      <c r="B35" s="16" t="s">
        <v>51</v>
      </c>
      <c r="C35" s="14">
        <f>C34</f>
        <v>31.179099999999998</v>
      </c>
      <c r="D35" s="15">
        <v>31.179099999999998</v>
      </c>
      <c r="E35" s="15"/>
      <c r="F35" s="15">
        <f>F34</f>
        <v>30.994</v>
      </c>
      <c r="G35" s="14">
        <f>G34</f>
        <v>2.8145099999999998</v>
      </c>
      <c r="H35" s="106"/>
      <c r="I35" s="105"/>
      <c r="J35" s="105"/>
      <c r="K35" s="106"/>
      <c r="L35" s="106"/>
    </row>
    <row r="36" spans="1:12" ht="30.6" customHeight="1" x14ac:dyDescent="0.25">
      <c r="A36" s="12" t="s">
        <v>30</v>
      </c>
      <c r="B36" s="16" t="s">
        <v>52</v>
      </c>
      <c r="C36" s="90"/>
      <c r="D36" s="90"/>
      <c r="E36" s="90"/>
      <c r="F36" s="90"/>
      <c r="G36" s="90"/>
      <c r="H36" s="104"/>
      <c r="I36" s="104"/>
      <c r="J36" s="104"/>
      <c r="K36" s="112"/>
      <c r="L36" s="104"/>
    </row>
    <row r="37" spans="1:12" ht="25.5" x14ac:dyDescent="0.25">
      <c r="A37" s="12"/>
      <c r="B37" s="16" t="s">
        <v>53</v>
      </c>
      <c r="C37" s="14">
        <f>C35</f>
        <v>31.179099999999998</v>
      </c>
      <c r="D37" s="15">
        <v>31.179099999999998</v>
      </c>
      <c r="E37" s="15"/>
      <c r="F37" s="15">
        <f>F35</f>
        <v>30.994</v>
      </c>
      <c r="G37" s="14">
        <f>G35</f>
        <v>2.8145099999999998</v>
      </c>
      <c r="H37" s="106"/>
      <c r="I37" s="105"/>
      <c r="J37" s="105"/>
      <c r="K37" s="106"/>
      <c r="L37" s="106"/>
    </row>
    <row r="38" spans="1:12" ht="33" customHeight="1" x14ac:dyDescent="0.25">
      <c r="A38" s="12" t="s">
        <v>36</v>
      </c>
      <c r="B38" s="13" t="s">
        <v>54</v>
      </c>
      <c r="C38" s="14">
        <f>D38+F38+G38</f>
        <v>0.84513000000000005</v>
      </c>
      <c r="D38" s="18">
        <v>0.19800000000000001</v>
      </c>
      <c r="E38" s="15"/>
      <c r="F38" s="14">
        <v>0.58948999999999996</v>
      </c>
      <c r="G38" s="19">
        <v>5.7639999999999997E-2</v>
      </c>
      <c r="H38" s="106"/>
      <c r="I38" s="113"/>
      <c r="J38" s="105"/>
      <c r="K38" s="106"/>
      <c r="L38" s="107"/>
    </row>
    <row r="39" spans="1:12" x14ac:dyDescent="0.25">
      <c r="A39" s="12"/>
      <c r="B39" s="16" t="s">
        <v>55</v>
      </c>
      <c r="C39" s="20">
        <f>C38*100/C34</f>
        <v>2.7105657315316996</v>
      </c>
      <c r="D39" s="20">
        <f t="shared" ref="D39:G39" si="1">D38*100/D34</f>
        <v>0.63504078052285029</v>
      </c>
      <c r="E39" s="20"/>
      <c r="F39" s="20">
        <f t="shared" si="1"/>
        <v>1.9019487642769568</v>
      </c>
      <c r="G39" s="20">
        <f t="shared" si="1"/>
        <v>2.0479586144657507</v>
      </c>
      <c r="H39" s="110"/>
      <c r="I39" s="106"/>
      <c r="J39" s="110"/>
      <c r="K39" s="110"/>
      <c r="L39" s="110"/>
    </row>
    <row r="40" spans="1:12" ht="60" customHeight="1" x14ac:dyDescent="0.25">
      <c r="A40" s="12" t="s">
        <v>39</v>
      </c>
      <c r="B40" s="16" t="s">
        <v>56</v>
      </c>
      <c r="C40" s="14">
        <v>1.569</v>
      </c>
      <c r="D40" s="90"/>
      <c r="E40" s="90"/>
      <c r="F40" s="14"/>
      <c r="G40" s="14">
        <v>1.569</v>
      </c>
      <c r="H40" s="106"/>
      <c r="I40" s="104"/>
      <c r="J40" s="104"/>
      <c r="K40" s="106"/>
      <c r="L40" s="110"/>
    </row>
    <row r="41" spans="1:12" ht="43.9" customHeight="1" x14ac:dyDescent="0.25">
      <c r="A41" s="12" t="s">
        <v>41</v>
      </c>
      <c r="B41" s="13" t="s">
        <v>57</v>
      </c>
      <c r="C41" s="14">
        <v>28.847999999999999</v>
      </c>
      <c r="D41" s="18"/>
      <c r="E41" s="15"/>
      <c r="F41" s="14">
        <v>28.31</v>
      </c>
      <c r="G41" s="14">
        <v>0.82933999999999997</v>
      </c>
      <c r="H41" s="106"/>
      <c r="I41" s="105"/>
      <c r="J41" s="105"/>
      <c r="K41" s="106"/>
      <c r="L41" s="106"/>
    </row>
    <row r="42" spans="1:12" ht="114.75" x14ac:dyDescent="0.25">
      <c r="A42" s="12" t="s">
        <v>43</v>
      </c>
      <c r="B42" s="16" t="s">
        <v>58</v>
      </c>
      <c r="C42" s="14">
        <v>41.5</v>
      </c>
      <c r="D42" s="21"/>
      <c r="E42" s="14"/>
      <c r="F42" s="14">
        <v>36.097999999999999</v>
      </c>
      <c r="G42" s="14">
        <v>2.4020000000000001</v>
      </c>
      <c r="H42" s="106"/>
      <c r="I42" s="114"/>
      <c r="J42" s="106"/>
      <c r="K42" s="106"/>
      <c r="L42" s="106"/>
    </row>
    <row r="43" spans="1:12" ht="63.75" x14ac:dyDescent="0.25">
      <c r="A43" s="12" t="s">
        <v>44</v>
      </c>
      <c r="B43" s="16" t="s">
        <v>59</v>
      </c>
      <c r="C43" s="90"/>
      <c r="D43" s="90"/>
      <c r="E43" s="90"/>
      <c r="F43" s="90"/>
      <c r="G43" s="90"/>
      <c r="H43" s="104"/>
      <c r="I43" s="104"/>
      <c r="J43" s="104"/>
      <c r="K43" s="104"/>
      <c r="L43" s="104"/>
    </row>
    <row r="44" spans="1:12" ht="25.5" x14ac:dyDescent="0.25">
      <c r="A44" s="12" t="s">
        <v>46</v>
      </c>
      <c r="B44" s="16" t="s">
        <v>60</v>
      </c>
      <c r="C44" s="14"/>
      <c r="D44" s="21"/>
      <c r="E44" s="21"/>
      <c r="F44" s="14"/>
      <c r="G44" s="21"/>
      <c r="H44" s="106"/>
      <c r="I44" s="114"/>
      <c r="J44" s="114"/>
      <c r="K44" s="106"/>
      <c r="L44" s="114"/>
    </row>
  </sheetData>
  <protectedRanges>
    <protectedRange sqref="K24:L26 D21:F21 I21:K21 F24:G26 I22:J26 D22:E26 C7:L7" name="Диапазон1_1"/>
    <protectedRange sqref="C31:L31" name="Диапазон1"/>
  </protectedRanges>
  <mergeCells count="13">
    <mergeCell ref="B2:L2"/>
    <mergeCell ref="A31:A32"/>
    <mergeCell ref="B31:B32"/>
    <mergeCell ref="C31:G31"/>
    <mergeCell ref="H31:L31"/>
    <mergeCell ref="A29:L29"/>
    <mergeCell ref="B3:L3"/>
    <mergeCell ref="B7:B8"/>
    <mergeCell ref="A4:L4"/>
    <mergeCell ref="A6:L6"/>
    <mergeCell ref="A7:A8"/>
    <mergeCell ref="C7:G7"/>
    <mergeCell ref="H7:L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9" sqref="J19"/>
    </sheetView>
  </sheetViews>
  <sheetFormatPr defaultRowHeight="15" x14ac:dyDescent="0.25"/>
  <cols>
    <col min="1" max="1" width="6" customWidth="1"/>
    <col min="2" max="2" width="17.7109375" customWidth="1"/>
    <col min="3" max="3" width="9.42578125" customWidth="1"/>
    <col min="4" max="4" width="10.140625" customWidth="1"/>
    <col min="5" max="5" width="5.5703125" customWidth="1"/>
    <col min="6" max="6" width="9.42578125" customWidth="1"/>
    <col min="10" max="10" width="5.7109375" customWidth="1"/>
  </cols>
  <sheetData>
    <row r="1" spans="1:12" ht="43.15" customHeight="1" x14ac:dyDescent="0.25">
      <c r="A1" s="122" t="s">
        <v>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 thickBot="1" x14ac:dyDescent="0.3"/>
    <row r="3" spans="1:12" x14ac:dyDescent="0.25">
      <c r="A3" s="127" t="s">
        <v>15</v>
      </c>
      <c r="B3" s="123" t="s">
        <v>16</v>
      </c>
      <c r="C3" s="129" t="s">
        <v>139</v>
      </c>
      <c r="D3" s="130"/>
      <c r="E3" s="130"/>
      <c r="F3" s="130"/>
      <c r="G3" s="132"/>
      <c r="H3" s="91"/>
      <c r="I3" s="91"/>
      <c r="J3" s="91"/>
      <c r="K3" s="91"/>
      <c r="L3" s="91"/>
    </row>
    <row r="4" spans="1:12" x14ac:dyDescent="0.25">
      <c r="A4" s="128"/>
      <c r="B4" s="124"/>
      <c r="C4" s="22" t="s">
        <v>17</v>
      </c>
      <c r="D4" s="12" t="s">
        <v>18</v>
      </c>
      <c r="E4" s="12" t="s">
        <v>19</v>
      </c>
      <c r="F4" s="12" t="s">
        <v>20</v>
      </c>
      <c r="G4" s="23" t="s">
        <v>21</v>
      </c>
      <c r="H4" s="91"/>
      <c r="I4" s="91"/>
      <c r="J4" s="91"/>
      <c r="K4" s="91"/>
      <c r="L4" s="91"/>
    </row>
    <row r="5" spans="1:12" x14ac:dyDescent="0.25">
      <c r="A5" s="22">
        <v>1</v>
      </c>
      <c r="B5" s="24">
        <v>2</v>
      </c>
      <c r="C5" s="22">
        <v>3</v>
      </c>
      <c r="D5" s="12">
        <v>4</v>
      </c>
      <c r="E5" s="12">
        <v>5</v>
      </c>
      <c r="F5" s="12">
        <v>6</v>
      </c>
      <c r="G5" s="23">
        <v>7</v>
      </c>
      <c r="H5" s="91"/>
      <c r="I5" s="91"/>
      <c r="J5" s="91"/>
      <c r="K5" s="91"/>
      <c r="L5" s="91"/>
    </row>
    <row r="6" spans="1:12" ht="42.6" customHeight="1" x14ac:dyDescent="0.25">
      <c r="A6" s="25" t="s">
        <v>22</v>
      </c>
      <c r="B6" s="26" t="s">
        <v>23</v>
      </c>
      <c r="C6" s="27">
        <v>143.36651000000001</v>
      </c>
      <c r="D6" s="28">
        <f>C6</f>
        <v>143.36651000000001</v>
      </c>
      <c r="E6" s="29"/>
      <c r="F6" s="30">
        <v>142.37090000000001</v>
      </c>
      <c r="G6" s="39">
        <v>9.6247720000000001</v>
      </c>
      <c r="H6" s="91"/>
      <c r="I6" s="91"/>
      <c r="J6" s="91"/>
      <c r="K6" s="91"/>
      <c r="L6" s="91"/>
    </row>
    <row r="7" spans="1:12" ht="25.15" customHeight="1" x14ac:dyDescent="0.25">
      <c r="A7" s="22" t="s">
        <v>24</v>
      </c>
      <c r="B7" s="31" t="s">
        <v>25</v>
      </c>
      <c r="C7" s="27">
        <f>C6</f>
        <v>143.36651000000001</v>
      </c>
      <c r="D7" s="28">
        <f>D6</f>
        <v>143.36651000000001</v>
      </c>
      <c r="E7" s="15"/>
      <c r="F7" s="30">
        <f>F6</f>
        <v>142.37090000000001</v>
      </c>
      <c r="G7" s="39">
        <f>G6</f>
        <v>9.6247720000000001</v>
      </c>
      <c r="H7" s="91"/>
      <c r="I7" s="91"/>
      <c r="J7" s="91"/>
      <c r="K7" s="91"/>
      <c r="L7" s="91"/>
    </row>
    <row r="8" spans="1:12" ht="24.6" customHeight="1" x14ac:dyDescent="0.25">
      <c r="A8" s="22"/>
      <c r="B8" s="31" t="s">
        <v>26</v>
      </c>
      <c r="C8" s="32"/>
      <c r="D8" s="33"/>
      <c r="E8" s="90"/>
      <c r="F8" s="90"/>
      <c r="G8" s="90"/>
      <c r="H8" s="91"/>
      <c r="I8" s="91"/>
      <c r="J8" s="91"/>
      <c r="K8" s="91"/>
      <c r="L8" s="91"/>
    </row>
    <row r="9" spans="1:12" x14ac:dyDescent="0.25">
      <c r="A9" s="22"/>
      <c r="B9" s="31" t="s">
        <v>27</v>
      </c>
      <c r="C9" s="32">
        <f>C7</f>
        <v>143.36651000000001</v>
      </c>
      <c r="D9" s="28">
        <f>D7</f>
        <v>143.36651000000001</v>
      </c>
      <c r="E9" s="90"/>
      <c r="F9" s="30">
        <f>F7</f>
        <v>142.37090000000001</v>
      </c>
      <c r="G9" s="90"/>
      <c r="H9" s="91"/>
      <c r="I9" s="91"/>
      <c r="J9" s="91"/>
      <c r="K9" s="91"/>
      <c r="L9" s="91"/>
    </row>
    <row r="10" spans="1:12" x14ac:dyDescent="0.25">
      <c r="A10" s="22"/>
      <c r="B10" s="31" t="s">
        <v>28</v>
      </c>
      <c r="C10" s="34"/>
      <c r="D10" s="90"/>
      <c r="E10" s="15"/>
      <c r="F10" s="15"/>
      <c r="G10" s="90"/>
      <c r="H10" s="91"/>
      <c r="I10" s="91"/>
      <c r="J10" s="91"/>
      <c r="K10" s="91"/>
      <c r="L10" s="91"/>
    </row>
    <row r="11" spans="1:12" x14ac:dyDescent="0.25">
      <c r="A11" s="22"/>
      <c r="B11" s="31" t="s">
        <v>29</v>
      </c>
      <c r="C11" s="34"/>
      <c r="D11" s="90"/>
      <c r="E11" s="90"/>
      <c r="F11" s="19">
        <f>F9</f>
        <v>142.37090000000001</v>
      </c>
      <c r="G11" s="39">
        <f>G7</f>
        <v>9.6247720000000001</v>
      </c>
      <c r="H11" s="91"/>
      <c r="I11" s="91"/>
      <c r="J11" s="91"/>
      <c r="K11" s="91"/>
      <c r="L11" s="91"/>
    </row>
    <row r="12" spans="1:12" ht="29.45" customHeight="1" x14ac:dyDescent="0.25">
      <c r="A12" s="22" t="s">
        <v>30</v>
      </c>
      <c r="B12" s="31" t="s">
        <v>31</v>
      </c>
      <c r="C12" s="35"/>
      <c r="D12" s="90"/>
      <c r="E12" s="90"/>
      <c r="F12" s="90"/>
      <c r="G12" s="90"/>
      <c r="H12" s="91"/>
      <c r="I12" s="91"/>
      <c r="J12" s="91"/>
      <c r="K12" s="91"/>
      <c r="L12" s="91"/>
    </row>
    <row r="13" spans="1:12" ht="53.45" customHeight="1" x14ac:dyDescent="0.25">
      <c r="A13" s="22" t="s">
        <v>32</v>
      </c>
      <c r="B13" s="31" t="s">
        <v>33</v>
      </c>
      <c r="C13" s="22"/>
      <c r="D13" s="90"/>
      <c r="E13" s="90"/>
      <c r="F13" s="90"/>
      <c r="G13" s="90"/>
      <c r="H13" s="91"/>
      <c r="I13" s="91"/>
      <c r="J13" s="91"/>
      <c r="K13" s="91"/>
      <c r="L13" s="91"/>
    </row>
    <row r="14" spans="1:12" ht="44.45" customHeight="1" x14ac:dyDescent="0.25">
      <c r="A14" s="22" t="s">
        <v>34</v>
      </c>
      <c r="B14" s="31" t="s">
        <v>35</v>
      </c>
      <c r="C14" s="34">
        <v>0</v>
      </c>
      <c r="D14" s="90"/>
      <c r="E14" s="17"/>
      <c r="F14" s="19">
        <v>0</v>
      </c>
      <c r="G14" s="15">
        <v>0</v>
      </c>
      <c r="H14" s="91"/>
      <c r="I14" s="91"/>
      <c r="J14" s="91"/>
      <c r="K14" s="91"/>
      <c r="L14" s="91"/>
    </row>
    <row r="15" spans="1:12" ht="40.9" customHeight="1" x14ac:dyDescent="0.25">
      <c r="A15" s="22" t="s">
        <v>36</v>
      </c>
      <c r="B15" s="36" t="s">
        <v>37</v>
      </c>
      <c r="C15" s="37">
        <f>D15+F15+G15</f>
        <v>2.9382259999999998</v>
      </c>
      <c r="D15" s="38">
        <v>0.94250999999999996</v>
      </c>
      <c r="E15" s="15"/>
      <c r="F15" s="39">
        <v>1.8347230000000001</v>
      </c>
      <c r="G15" s="19">
        <v>0.160993</v>
      </c>
      <c r="H15" s="91"/>
      <c r="I15" s="91"/>
      <c r="J15" s="91"/>
      <c r="K15" s="91"/>
      <c r="L15" s="91"/>
    </row>
    <row r="16" spans="1:12" ht="25.9" customHeight="1" x14ac:dyDescent="0.25">
      <c r="A16" s="22"/>
      <c r="B16" s="31" t="s">
        <v>38</v>
      </c>
      <c r="C16" s="40">
        <f>C15*100/C6</f>
        <v>2.0494507399252444</v>
      </c>
      <c r="D16" s="40">
        <f t="shared" ref="D16:G16" si="0">D15*100/D6</f>
        <v>0.65741294811459094</v>
      </c>
      <c r="E16" s="40"/>
      <c r="F16" s="40">
        <f t="shared" si="0"/>
        <v>1.2886924223981164</v>
      </c>
      <c r="G16" s="40">
        <f t="shared" si="0"/>
        <v>1.672694168755374</v>
      </c>
      <c r="H16" s="91"/>
      <c r="I16" s="91"/>
      <c r="J16" s="91"/>
      <c r="K16" s="91"/>
      <c r="L16" s="91"/>
    </row>
    <row r="17" spans="1:12" ht="67.150000000000006" customHeight="1" x14ac:dyDescent="0.25">
      <c r="A17" s="22" t="s">
        <v>39</v>
      </c>
      <c r="B17" s="31" t="s">
        <v>40</v>
      </c>
      <c r="C17" s="37">
        <f>D17+F17+G17</f>
        <v>8.9981499999999992E-2</v>
      </c>
      <c r="D17" s="12">
        <v>5.3069499999999999E-2</v>
      </c>
      <c r="E17" s="12"/>
      <c r="F17" s="15">
        <v>8.2740000000000001E-3</v>
      </c>
      <c r="G17" s="39">
        <v>2.8638E-2</v>
      </c>
      <c r="H17" s="91"/>
      <c r="I17" s="91"/>
      <c r="J17" s="91"/>
      <c r="K17" s="91"/>
      <c r="L17" s="91"/>
    </row>
    <row r="18" spans="1:12" ht="49.9" customHeight="1" x14ac:dyDescent="0.25">
      <c r="A18" s="22" t="s">
        <v>41</v>
      </c>
      <c r="B18" s="36" t="s">
        <v>42</v>
      </c>
      <c r="C18" s="27">
        <v>142.42400000000001</v>
      </c>
      <c r="D18" s="28">
        <f>C18</f>
        <v>142.42400000000001</v>
      </c>
      <c r="E18" s="29"/>
      <c r="F18" s="30">
        <v>140.53620000000001</v>
      </c>
      <c r="G18" s="39">
        <v>9.4637790000000006</v>
      </c>
      <c r="H18" s="91"/>
      <c r="I18" s="91"/>
      <c r="J18" s="91"/>
      <c r="K18" s="91"/>
      <c r="L18" s="91"/>
    </row>
    <row r="19" spans="1:12" ht="50.45" customHeight="1" x14ac:dyDescent="0.25">
      <c r="A19" s="22" t="s">
        <v>44</v>
      </c>
      <c r="B19" s="31" t="s">
        <v>45</v>
      </c>
      <c r="C19" s="22"/>
      <c r="D19" s="12"/>
      <c r="E19" s="12"/>
      <c r="F19" s="12"/>
      <c r="G19" s="23"/>
      <c r="H19" s="91"/>
      <c r="I19" s="91"/>
      <c r="J19" s="91"/>
      <c r="K19" s="91"/>
      <c r="L19" s="91"/>
    </row>
    <row r="20" spans="1:12" ht="42" customHeight="1" thickBot="1" x14ac:dyDescent="0.3">
      <c r="A20" s="43" t="s">
        <v>46</v>
      </c>
      <c r="B20" s="44" t="s">
        <v>47</v>
      </c>
      <c r="C20" s="45">
        <v>109.5317</v>
      </c>
      <c r="D20" s="46"/>
      <c r="E20" s="46"/>
      <c r="F20" s="47">
        <v>109.5317</v>
      </c>
      <c r="G20" s="48">
        <v>0</v>
      </c>
      <c r="H20" s="91"/>
      <c r="I20" s="91"/>
      <c r="J20" s="91"/>
      <c r="K20" s="91"/>
      <c r="L20" s="91"/>
    </row>
    <row r="21" spans="1:12" ht="27" customHeight="1" x14ac:dyDescent="0.25">
      <c r="H21" s="91"/>
      <c r="I21" s="91"/>
      <c r="J21" s="91"/>
      <c r="K21" s="91"/>
      <c r="L21" s="91"/>
    </row>
    <row r="22" spans="1:12" ht="25.15" customHeight="1" x14ac:dyDescent="0.25">
      <c r="H22" s="91"/>
      <c r="I22" s="91"/>
      <c r="J22" s="91"/>
      <c r="K22" s="91"/>
      <c r="L22" s="91"/>
    </row>
    <row r="23" spans="1:12" ht="40.15" customHeight="1" x14ac:dyDescent="0.25">
      <c r="H23" s="91"/>
      <c r="I23" s="91"/>
      <c r="J23" s="91"/>
      <c r="K23" s="91"/>
      <c r="L23" s="91"/>
    </row>
    <row r="24" spans="1:12" x14ac:dyDescent="0.25">
      <c r="H24" s="91"/>
      <c r="I24" s="91"/>
      <c r="J24" s="91"/>
      <c r="K24" s="91"/>
      <c r="L24" s="91"/>
    </row>
  </sheetData>
  <protectedRanges>
    <protectedRange sqref="K20:L22 D17:F17 I17:K17 F19:G19 I18:J22 D19:E19 C3:L3" name="Диапазон1_1"/>
  </protectedRanges>
  <mergeCells count="4">
    <mergeCell ref="A1:L1"/>
    <mergeCell ref="A3:A4"/>
    <mergeCell ref="B3:B4"/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I12" sqref="I12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32.450000000000003" customHeight="1" x14ac:dyDescent="0.25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"/>
      <c r="K1" s="1"/>
      <c r="L1" s="1"/>
    </row>
    <row r="2" spans="1:12" x14ac:dyDescent="0.25">
      <c r="A2" s="135"/>
      <c r="B2" s="135"/>
      <c r="C2" s="135"/>
      <c r="D2" s="135"/>
      <c r="E2" s="135"/>
      <c r="F2" s="135"/>
      <c r="G2" s="135"/>
      <c r="H2" s="135"/>
      <c r="I2" s="135"/>
    </row>
    <row r="3" spans="1:12" x14ac:dyDescent="0.25">
      <c r="A3" s="56" t="s">
        <v>69</v>
      </c>
      <c r="B3" s="56"/>
      <c r="C3" s="56"/>
      <c r="D3" s="56"/>
      <c r="E3" s="56"/>
      <c r="F3" s="56"/>
      <c r="G3" s="56"/>
    </row>
    <row r="4" spans="1:12" ht="15.75" thickBot="1" x14ac:dyDescent="0.3"/>
    <row r="5" spans="1:12" ht="42" customHeight="1" x14ac:dyDescent="0.25">
      <c r="A5" s="127" t="s">
        <v>64</v>
      </c>
      <c r="B5" s="133" t="s">
        <v>65</v>
      </c>
      <c r="C5" s="130" t="s">
        <v>66</v>
      </c>
      <c r="D5" s="130"/>
      <c r="E5" s="130"/>
      <c r="F5" s="130"/>
      <c r="G5" s="130"/>
    </row>
    <row r="6" spans="1:12" ht="34.9" customHeight="1" x14ac:dyDescent="0.25">
      <c r="A6" s="128"/>
      <c r="B6" s="134"/>
      <c r="C6" s="12" t="s">
        <v>17</v>
      </c>
      <c r="D6" s="12" t="s">
        <v>18</v>
      </c>
      <c r="E6" s="12" t="s">
        <v>19</v>
      </c>
      <c r="F6" s="12" t="s">
        <v>20</v>
      </c>
      <c r="G6" s="12" t="s">
        <v>67</v>
      </c>
    </row>
    <row r="7" spans="1:12" ht="15.75" thickBot="1" x14ac:dyDescent="0.3">
      <c r="A7" s="49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12" ht="25.5" x14ac:dyDescent="0.25">
      <c r="A8" s="51"/>
      <c r="B8" s="52" t="s">
        <v>68</v>
      </c>
      <c r="C8" s="19">
        <f>F8+G8</f>
        <v>132.1713</v>
      </c>
      <c r="D8" s="53">
        <v>0</v>
      </c>
      <c r="E8" s="53">
        <v>0</v>
      </c>
      <c r="F8" s="39">
        <v>130.90129999999999</v>
      </c>
      <c r="G8" s="54">
        <v>1.27</v>
      </c>
    </row>
    <row r="11" spans="1:12" x14ac:dyDescent="0.25">
      <c r="F11" s="116"/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K14" sqref="K14"/>
    </sheetView>
  </sheetViews>
  <sheetFormatPr defaultRowHeight="15" x14ac:dyDescent="0.25"/>
  <sheetData>
    <row r="1" spans="1:13" ht="34.9" customHeight="1" x14ac:dyDescent="0.25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4" spans="1:13" ht="15.75" thickBot="1" x14ac:dyDescent="0.3">
      <c r="A4" s="136" t="s">
        <v>63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3" x14ac:dyDescent="0.25">
      <c r="A5" s="127" t="s">
        <v>15</v>
      </c>
      <c r="B5" s="123" t="s">
        <v>16</v>
      </c>
      <c r="C5" s="129" t="s">
        <v>138</v>
      </c>
      <c r="D5" s="130"/>
      <c r="E5" s="130"/>
      <c r="F5" s="130"/>
      <c r="G5" s="132"/>
      <c r="H5" s="91"/>
      <c r="I5" s="91"/>
      <c r="J5" s="91"/>
      <c r="K5" s="91"/>
      <c r="L5" s="91"/>
      <c r="M5" s="91"/>
    </row>
    <row r="6" spans="1:13" x14ac:dyDescent="0.25">
      <c r="A6" s="128"/>
      <c r="B6" s="124"/>
      <c r="C6" s="22" t="s">
        <v>17</v>
      </c>
      <c r="D6" s="12" t="s">
        <v>18</v>
      </c>
      <c r="E6" s="12" t="s">
        <v>19</v>
      </c>
      <c r="F6" s="12" t="s">
        <v>20</v>
      </c>
      <c r="G6" s="23" t="s">
        <v>21</v>
      </c>
      <c r="H6" s="91"/>
      <c r="I6" s="91"/>
      <c r="J6" s="91"/>
      <c r="K6" s="91"/>
      <c r="L6" s="91"/>
      <c r="M6" s="91"/>
    </row>
    <row r="7" spans="1:13" x14ac:dyDescent="0.25">
      <c r="A7" s="22">
        <v>1</v>
      </c>
      <c r="B7" s="24">
        <v>2</v>
      </c>
      <c r="C7" s="22">
        <v>3</v>
      </c>
      <c r="D7" s="12">
        <v>4</v>
      </c>
      <c r="E7" s="12">
        <v>5</v>
      </c>
      <c r="F7" s="12">
        <v>6</v>
      </c>
      <c r="G7" s="23">
        <v>7</v>
      </c>
      <c r="H7" s="91"/>
      <c r="I7" s="91"/>
      <c r="J7" s="91"/>
      <c r="K7" s="91"/>
      <c r="L7" s="91"/>
      <c r="M7" s="91"/>
    </row>
    <row r="8" spans="1:13" ht="51" x14ac:dyDescent="0.25">
      <c r="A8" s="22"/>
      <c r="B8" s="36" t="s">
        <v>37</v>
      </c>
      <c r="C8" s="42">
        <f>F8+G8</f>
        <v>2.6521029999999999</v>
      </c>
      <c r="D8" s="38"/>
      <c r="E8" s="15"/>
      <c r="F8" s="54">
        <v>2.6268919999999998</v>
      </c>
      <c r="G8" s="39">
        <v>2.5211000000000001E-2</v>
      </c>
      <c r="H8" s="91"/>
      <c r="I8" s="91"/>
      <c r="J8" s="91"/>
      <c r="K8" s="91"/>
      <c r="L8" s="91"/>
      <c r="M8" s="91"/>
    </row>
    <row r="9" spans="1:13" ht="51" x14ac:dyDescent="0.25">
      <c r="A9" s="22"/>
      <c r="B9" s="31" t="s">
        <v>38</v>
      </c>
      <c r="C9" s="40">
        <v>2.02</v>
      </c>
      <c r="D9" s="41"/>
      <c r="E9" s="41"/>
      <c r="F9" s="20">
        <v>2.02</v>
      </c>
      <c r="G9" s="20">
        <v>2.02</v>
      </c>
      <c r="H9" s="91"/>
      <c r="I9" s="91"/>
      <c r="J9" s="91"/>
      <c r="K9" s="91"/>
      <c r="L9" s="91"/>
      <c r="M9" s="91"/>
    </row>
  </sheetData>
  <protectedRanges>
    <protectedRange sqref="C5:L5" name="Диапазон1_1"/>
  </protectedRanges>
  <mergeCells count="5">
    <mergeCell ref="A1:L1"/>
    <mergeCell ref="A4:L4"/>
    <mergeCell ref="A5:A6"/>
    <mergeCell ref="B5:B6"/>
    <mergeCell ref="C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F16" sqref="F16"/>
    </sheetView>
  </sheetViews>
  <sheetFormatPr defaultRowHeight="15" x14ac:dyDescent="0.25"/>
  <cols>
    <col min="2" max="2" width="11.28515625" customWidth="1"/>
    <col min="5" max="5" width="11.5703125" customWidth="1"/>
    <col min="6" max="6" width="30.140625" customWidth="1"/>
  </cols>
  <sheetData>
    <row r="1" spans="1:13" x14ac:dyDescent="0.25">
      <c r="A1" s="117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5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x14ac:dyDescent="0.25">
      <c r="A3" s="141" t="s">
        <v>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x14ac:dyDescent="0.25">
      <c r="A5" s="122" t="s">
        <v>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7" spans="1:13" ht="34.5" x14ac:dyDescent="0.25">
      <c r="A7" s="57" t="s">
        <v>71</v>
      </c>
      <c r="B7" s="58" t="s">
        <v>72</v>
      </c>
      <c r="C7" s="137" t="s">
        <v>86</v>
      </c>
      <c r="D7" s="138"/>
      <c r="E7" s="59" t="s">
        <v>85</v>
      </c>
    </row>
    <row r="8" spans="1:13" x14ac:dyDescent="0.25">
      <c r="A8" s="57" t="s">
        <v>73</v>
      </c>
      <c r="B8" s="60">
        <v>285137</v>
      </c>
      <c r="C8" s="139">
        <f>E8*100/118</f>
        <v>590251.87288135593</v>
      </c>
      <c r="D8" s="139"/>
      <c r="E8" s="65">
        <v>696497.21</v>
      </c>
      <c r="G8" s="103"/>
    </row>
    <row r="9" spans="1:13" x14ac:dyDescent="0.25">
      <c r="A9" s="57" t="s">
        <v>74</v>
      </c>
      <c r="B9" s="61">
        <v>253383</v>
      </c>
      <c r="C9" s="139">
        <f t="shared" ref="C9:C19" si="0">E9*100/118</f>
        <v>539471.46610169485</v>
      </c>
      <c r="D9" s="139"/>
      <c r="E9" s="65">
        <v>636576.32999999996</v>
      </c>
    </row>
    <row r="10" spans="1:13" x14ac:dyDescent="0.25">
      <c r="A10" s="57" t="s">
        <v>75</v>
      </c>
      <c r="B10" s="62">
        <v>254858</v>
      </c>
      <c r="C10" s="139">
        <f t="shared" si="0"/>
        <v>475704.40677966096</v>
      </c>
      <c r="D10" s="139"/>
      <c r="E10" s="65">
        <v>561331.19999999995</v>
      </c>
    </row>
    <row r="11" spans="1:13" x14ac:dyDescent="0.25">
      <c r="A11" s="57" t="s">
        <v>76</v>
      </c>
      <c r="B11" s="62">
        <v>217135</v>
      </c>
      <c r="C11" s="139">
        <f t="shared" si="0"/>
        <v>426914.44915254239</v>
      </c>
      <c r="D11" s="139"/>
      <c r="E11" s="65">
        <v>503759.05</v>
      </c>
    </row>
    <row r="12" spans="1:13" x14ac:dyDescent="0.25">
      <c r="A12" s="57" t="s">
        <v>77</v>
      </c>
      <c r="B12" s="62">
        <v>193559</v>
      </c>
      <c r="C12" s="139">
        <f t="shared" si="0"/>
        <v>359873.11864406778</v>
      </c>
      <c r="D12" s="139"/>
      <c r="E12" s="65">
        <v>424650.28</v>
      </c>
    </row>
    <row r="13" spans="1:13" x14ac:dyDescent="0.25">
      <c r="A13" s="57" t="s">
        <v>78</v>
      </c>
      <c r="B13" s="62">
        <v>202151</v>
      </c>
      <c r="C13" s="139">
        <f t="shared" si="0"/>
        <v>393697.16101694916</v>
      </c>
      <c r="D13" s="139"/>
      <c r="E13" s="65">
        <v>464562.65</v>
      </c>
    </row>
    <row r="14" spans="1:13" x14ac:dyDescent="0.25">
      <c r="A14" s="57" t="s">
        <v>79</v>
      </c>
      <c r="B14" s="62">
        <v>189014</v>
      </c>
      <c r="C14" s="139">
        <f t="shared" si="0"/>
        <v>342969.67796610168</v>
      </c>
      <c r="D14" s="139"/>
      <c r="E14" s="65">
        <v>404704.22</v>
      </c>
    </row>
    <row r="15" spans="1:13" x14ac:dyDescent="0.25">
      <c r="A15" s="57" t="s">
        <v>80</v>
      </c>
      <c r="B15" s="62">
        <v>190079</v>
      </c>
      <c r="C15" s="139">
        <f t="shared" si="0"/>
        <v>359009.81355932204</v>
      </c>
      <c r="D15" s="139"/>
      <c r="E15" s="65">
        <v>423631.58</v>
      </c>
    </row>
    <row r="16" spans="1:13" x14ac:dyDescent="0.25">
      <c r="A16" s="57" t="s">
        <v>81</v>
      </c>
      <c r="B16" s="62">
        <v>190675</v>
      </c>
      <c r="C16" s="139">
        <f t="shared" si="0"/>
        <v>379323.1101694915</v>
      </c>
      <c r="D16" s="139"/>
      <c r="E16" s="65">
        <v>447601.27</v>
      </c>
    </row>
    <row r="17" spans="1:13" x14ac:dyDescent="0.25">
      <c r="A17" s="57" t="s">
        <v>82</v>
      </c>
      <c r="B17" s="63">
        <v>232019</v>
      </c>
      <c r="C17" s="139">
        <f t="shared" si="0"/>
        <v>461928.94915254239</v>
      </c>
      <c r="D17" s="139"/>
      <c r="E17" s="65">
        <v>545076.16</v>
      </c>
    </row>
    <row r="18" spans="1:13" x14ac:dyDescent="0.25">
      <c r="A18" s="57" t="s">
        <v>83</v>
      </c>
      <c r="B18" s="62">
        <v>242440</v>
      </c>
      <c r="C18" s="139">
        <f t="shared" si="0"/>
        <v>484855.76271186449</v>
      </c>
      <c r="D18" s="139"/>
      <c r="E18" s="66">
        <v>572129.80000000005</v>
      </c>
    </row>
    <row r="19" spans="1:13" x14ac:dyDescent="0.25">
      <c r="A19" s="57" t="s">
        <v>84</v>
      </c>
      <c r="B19" s="62">
        <v>272295</v>
      </c>
      <c r="C19" s="139">
        <f t="shared" si="0"/>
        <v>508143.31355932204</v>
      </c>
      <c r="D19" s="139"/>
      <c r="E19" s="57">
        <v>599609.11</v>
      </c>
    </row>
    <row r="20" spans="1:13" x14ac:dyDescent="0.25">
      <c r="A20" s="57" t="s">
        <v>17</v>
      </c>
      <c r="B20" s="64">
        <f t="shared" ref="B20" si="1">SUM(B8:B19)</f>
        <v>2722745</v>
      </c>
      <c r="C20" s="140">
        <f>SUM(C8:C19)</f>
        <v>5322143.1016949145</v>
      </c>
      <c r="D20" s="140"/>
      <c r="E20" s="67">
        <f>SUM(E8:E19)</f>
        <v>6280128.8600000013</v>
      </c>
    </row>
    <row r="22" spans="1:13" x14ac:dyDescent="0.25">
      <c r="A22" s="122" t="s">
        <v>10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4" spans="1:13" x14ac:dyDescent="0.25">
      <c r="A24" s="69" t="s">
        <v>87</v>
      </c>
    </row>
  </sheetData>
  <mergeCells count="20">
    <mergeCell ref="A1:M1"/>
    <mergeCell ref="A2:M2"/>
    <mergeCell ref="A5:M5"/>
    <mergeCell ref="A3:M3"/>
    <mergeCell ref="A4:M4"/>
    <mergeCell ref="A22:M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14" sqref="G14"/>
    </sheetView>
  </sheetViews>
  <sheetFormatPr defaultRowHeight="15" x14ac:dyDescent="0.25"/>
  <sheetData>
    <row r="1" spans="1:13" ht="25.15" customHeight="1" x14ac:dyDescent="0.25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3" spans="1:13" x14ac:dyDescent="0.25">
      <c r="A3" s="68" t="s">
        <v>88</v>
      </c>
      <c r="B3" s="68"/>
      <c r="C3" s="68"/>
      <c r="D3" s="68"/>
      <c r="E3" s="68"/>
      <c r="F3" s="68"/>
    </row>
    <row r="4" spans="1:13" x14ac:dyDescent="0.25">
      <c r="A4" s="68" t="s">
        <v>89</v>
      </c>
      <c r="B4" s="68"/>
      <c r="C4" s="68"/>
      <c r="D4" s="68"/>
      <c r="E4" s="68"/>
      <c r="F4" s="68"/>
    </row>
  </sheetData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J11" sqref="J11"/>
    </sheetView>
  </sheetViews>
  <sheetFormatPr defaultRowHeight="15" x14ac:dyDescent="0.25"/>
  <cols>
    <col min="1" max="1" width="8.42578125" customWidth="1"/>
    <col min="2" max="2" width="29.28515625" customWidth="1"/>
    <col min="3" max="3" width="21.42578125" customWidth="1"/>
    <col min="4" max="5" width="19.7109375" customWidth="1"/>
    <col min="6" max="6" width="13.85546875" customWidth="1"/>
  </cols>
  <sheetData>
    <row r="1" spans="1:13" ht="33.6" customHeight="1" x14ac:dyDescent="0.25">
      <c r="A1" s="150" t="s">
        <v>8</v>
      </c>
      <c r="B1" s="150"/>
      <c r="C1" s="150"/>
      <c r="D1" s="150"/>
      <c r="E1" s="150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/>
    <row r="3" spans="1:13" ht="43.15" customHeight="1" thickBot="1" x14ac:dyDescent="0.3">
      <c r="A3" s="71" t="s">
        <v>93</v>
      </c>
      <c r="B3" s="72" t="s">
        <v>94</v>
      </c>
      <c r="C3" s="72" t="s">
        <v>95</v>
      </c>
      <c r="D3" s="72" t="s">
        <v>96</v>
      </c>
      <c r="E3" s="79" t="s">
        <v>97</v>
      </c>
      <c r="F3" s="85" t="s">
        <v>129</v>
      </c>
    </row>
    <row r="4" spans="1:13" ht="73.150000000000006" customHeight="1" thickBot="1" x14ac:dyDescent="0.3">
      <c r="A4" s="75">
        <v>1</v>
      </c>
      <c r="B4" s="76" t="s">
        <v>99</v>
      </c>
      <c r="C4" s="76"/>
      <c r="D4" s="74"/>
      <c r="E4" s="80" t="s">
        <v>100</v>
      </c>
      <c r="F4" s="82"/>
    </row>
    <row r="5" spans="1:13" ht="15.75" hidden="1" customHeight="1" x14ac:dyDescent="0.3">
      <c r="A5" s="75">
        <v>2</v>
      </c>
      <c r="B5" s="76" t="s">
        <v>101</v>
      </c>
      <c r="C5" s="76"/>
      <c r="D5" s="74" t="s">
        <v>102</v>
      </c>
      <c r="E5" s="80"/>
      <c r="F5" s="83" t="s">
        <v>130</v>
      </c>
    </row>
    <row r="6" spans="1:13" ht="83.45" customHeight="1" x14ac:dyDescent="0.25">
      <c r="A6" s="144">
        <v>1.1000000000000001</v>
      </c>
      <c r="B6" s="147"/>
      <c r="C6" s="147" t="s">
        <v>140</v>
      </c>
      <c r="D6" s="73" t="s">
        <v>128</v>
      </c>
      <c r="E6" s="142" t="s">
        <v>141</v>
      </c>
      <c r="F6" s="83" t="s">
        <v>130</v>
      </c>
    </row>
    <row r="7" spans="1:13" ht="65.45" customHeight="1" thickBot="1" x14ac:dyDescent="0.3">
      <c r="A7" s="146"/>
      <c r="B7" s="149"/>
      <c r="C7" s="149"/>
      <c r="D7" s="74" t="s">
        <v>103</v>
      </c>
      <c r="E7" s="143"/>
      <c r="F7" s="82"/>
    </row>
    <row r="8" spans="1:13" ht="53.45" customHeight="1" x14ac:dyDescent="0.25">
      <c r="A8" s="144">
        <v>1.2</v>
      </c>
      <c r="B8" s="147"/>
      <c r="C8" s="147" t="s">
        <v>140</v>
      </c>
      <c r="D8" s="73" t="s">
        <v>128</v>
      </c>
      <c r="E8" s="142" t="s">
        <v>141</v>
      </c>
      <c r="F8" s="83" t="s">
        <v>130</v>
      </c>
    </row>
    <row r="9" spans="1:13" ht="65.45" customHeight="1" thickBot="1" x14ac:dyDescent="0.3">
      <c r="A9" s="146"/>
      <c r="B9" s="149"/>
      <c r="C9" s="149"/>
      <c r="D9" s="74" t="s">
        <v>104</v>
      </c>
      <c r="E9" s="143"/>
      <c r="F9" s="82"/>
    </row>
    <row r="10" spans="1:13" ht="15.75" hidden="1" x14ac:dyDescent="0.25">
      <c r="A10" s="144">
        <v>2</v>
      </c>
      <c r="B10" s="147" t="s">
        <v>106</v>
      </c>
      <c r="C10" s="147" t="s">
        <v>107</v>
      </c>
      <c r="D10" s="73"/>
      <c r="E10" s="142"/>
      <c r="F10" s="82"/>
    </row>
    <row r="11" spans="1:13" ht="60.6" customHeight="1" thickBot="1" x14ac:dyDescent="0.3">
      <c r="A11" s="146"/>
      <c r="B11" s="149"/>
      <c r="C11" s="149"/>
      <c r="D11" s="76" t="s">
        <v>108</v>
      </c>
      <c r="E11" s="143"/>
      <c r="F11" s="82"/>
    </row>
    <row r="12" spans="1:13" ht="15.75" hidden="1" x14ac:dyDescent="0.25">
      <c r="A12" s="144">
        <v>2.1</v>
      </c>
      <c r="B12" s="147" t="s">
        <v>109</v>
      </c>
      <c r="C12" s="147" t="s">
        <v>110</v>
      </c>
      <c r="D12" s="73"/>
      <c r="E12" s="81"/>
      <c r="F12" s="82"/>
    </row>
    <row r="13" spans="1:13" ht="46.15" customHeight="1" x14ac:dyDescent="0.25">
      <c r="A13" s="145"/>
      <c r="B13" s="148"/>
      <c r="C13" s="148"/>
      <c r="D13" s="73" t="s">
        <v>111</v>
      </c>
      <c r="E13" s="81" t="s">
        <v>112</v>
      </c>
      <c r="F13" s="82"/>
    </row>
    <row r="14" spans="1:13" ht="16.5" thickBot="1" x14ac:dyDescent="0.3">
      <c r="A14" s="146"/>
      <c r="B14" s="149"/>
      <c r="C14" s="149"/>
      <c r="D14" s="77"/>
      <c r="E14" s="80" t="s">
        <v>113</v>
      </c>
      <c r="F14" s="82"/>
    </row>
    <row r="15" spans="1:13" ht="28.9" customHeight="1" x14ac:dyDescent="0.25">
      <c r="A15" s="144">
        <v>2.2000000000000002</v>
      </c>
      <c r="B15" s="147" t="s">
        <v>114</v>
      </c>
      <c r="C15" s="147" t="s">
        <v>115</v>
      </c>
      <c r="D15" s="73"/>
      <c r="E15" s="81" t="s">
        <v>117</v>
      </c>
      <c r="F15" s="82"/>
    </row>
    <row r="16" spans="1:13" ht="16.5" thickBot="1" x14ac:dyDescent="0.3">
      <c r="A16" s="146"/>
      <c r="B16" s="149"/>
      <c r="C16" s="149"/>
      <c r="D16" s="74" t="s">
        <v>116</v>
      </c>
      <c r="E16" s="80" t="s">
        <v>113</v>
      </c>
      <c r="F16" s="82"/>
    </row>
    <row r="17" spans="1:6" ht="25.9" customHeight="1" x14ac:dyDescent="0.25">
      <c r="A17" s="144">
        <v>2.2999999999999998</v>
      </c>
      <c r="B17" s="147" t="s">
        <v>119</v>
      </c>
      <c r="C17" s="147" t="s">
        <v>118</v>
      </c>
      <c r="D17" s="73"/>
      <c r="E17" s="81"/>
      <c r="F17" s="82"/>
    </row>
    <row r="18" spans="1:6" ht="71.45" customHeight="1" thickBot="1" x14ac:dyDescent="0.3">
      <c r="A18" s="146"/>
      <c r="B18" s="149"/>
      <c r="C18" s="149"/>
      <c r="D18" s="74" t="s">
        <v>120</v>
      </c>
      <c r="E18" s="80" t="s">
        <v>105</v>
      </c>
      <c r="F18" s="82"/>
    </row>
    <row r="19" spans="1:6" ht="15.75" x14ac:dyDescent="0.25">
      <c r="A19" s="144">
        <v>2.4</v>
      </c>
      <c r="B19" s="147" t="s">
        <v>121</v>
      </c>
      <c r="C19" s="147" t="s">
        <v>118</v>
      </c>
      <c r="D19" s="73"/>
      <c r="E19" s="81"/>
      <c r="F19" s="82"/>
    </row>
    <row r="20" spans="1:6" ht="49.9" customHeight="1" thickBot="1" x14ac:dyDescent="0.3">
      <c r="A20" s="146"/>
      <c r="B20" s="149"/>
      <c r="C20" s="149"/>
      <c r="D20" s="74" t="s">
        <v>122</v>
      </c>
      <c r="E20" s="80" t="s">
        <v>105</v>
      </c>
      <c r="F20" s="82"/>
    </row>
    <row r="21" spans="1:6" ht="15.75" x14ac:dyDescent="0.25">
      <c r="A21" s="144">
        <v>2.5</v>
      </c>
      <c r="B21" s="147" t="s">
        <v>123</v>
      </c>
      <c r="C21" s="147" t="s">
        <v>98</v>
      </c>
      <c r="D21" s="73"/>
      <c r="E21" s="81"/>
      <c r="F21" s="82"/>
    </row>
    <row r="22" spans="1:6" ht="46.15" customHeight="1" thickBot="1" x14ac:dyDescent="0.3">
      <c r="A22" s="146"/>
      <c r="B22" s="149"/>
      <c r="C22" s="149"/>
      <c r="D22" s="74" t="s">
        <v>124</v>
      </c>
      <c r="E22" s="80" t="s">
        <v>113</v>
      </c>
      <c r="F22" s="84"/>
    </row>
    <row r="23" spans="1:6" ht="79.5" thickBot="1" x14ac:dyDescent="0.3">
      <c r="A23" s="75">
        <v>2.6</v>
      </c>
      <c r="B23" s="76" t="s">
        <v>125</v>
      </c>
      <c r="C23" s="76" t="s">
        <v>98</v>
      </c>
      <c r="D23" s="74" t="s">
        <v>126</v>
      </c>
      <c r="E23" s="80" t="s">
        <v>113</v>
      </c>
      <c r="F23" s="83"/>
    </row>
    <row r="24" spans="1:6" ht="63.6" customHeight="1" thickBot="1" x14ac:dyDescent="0.3">
      <c r="A24" s="86"/>
      <c r="B24" s="87" t="s">
        <v>131</v>
      </c>
      <c r="C24" s="76" t="s">
        <v>98</v>
      </c>
      <c r="D24" s="88" t="s">
        <v>132</v>
      </c>
      <c r="E24" s="80" t="s">
        <v>113</v>
      </c>
      <c r="F24" s="83" t="s">
        <v>130</v>
      </c>
    </row>
    <row r="25" spans="1:6" ht="26.45" customHeight="1" x14ac:dyDescent="0.25">
      <c r="A25" s="78" t="s">
        <v>127</v>
      </c>
    </row>
    <row r="26" spans="1:6" ht="62.45" customHeight="1" x14ac:dyDescent="0.25"/>
    <row r="27" spans="1:6" ht="59.45" customHeight="1" x14ac:dyDescent="0.25"/>
  </sheetData>
  <mergeCells count="28">
    <mergeCell ref="A21:A22"/>
    <mergeCell ref="B21:B22"/>
    <mergeCell ref="C21:C22"/>
    <mergeCell ref="A1:E1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10:A11"/>
    <mergeCell ref="B10:B11"/>
    <mergeCell ref="C10:C11"/>
    <mergeCell ref="E10:E11"/>
    <mergeCell ref="E6:E7"/>
    <mergeCell ref="E8:E9"/>
    <mergeCell ref="A12:A14"/>
    <mergeCell ref="B12:B14"/>
    <mergeCell ref="C12:C14"/>
    <mergeCell ref="A6:A7"/>
    <mergeCell ref="B6:B7"/>
    <mergeCell ref="C6:C7"/>
    <mergeCell ref="A8:A9"/>
    <mergeCell ref="B8:B9"/>
    <mergeCell ref="C8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11" sqref="H11"/>
    </sheetView>
  </sheetViews>
  <sheetFormatPr defaultRowHeight="15" x14ac:dyDescent="0.25"/>
  <sheetData>
    <row r="1" spans="1:13" ht="37.9" customHeight="1" x14ac:dyDescent="0.2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3" spans="1:13" ht="15.75" x14ac:dyDescent="0.25">
      <c r="A3" s="70" t="s">
        <v>90</v>
      </c>
      <c r="B3" s="70"/>
      <c r="C3" s="70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D10" sqref="D10"/>
    </sheetView>
  </sheetViews>
  <sheetFormatPr defaultRowHeight="15" x14ac:dyDescent="0.25"/>
  <cols>
    <col min="1" max="3" width="26.85546875" customWidth="1"/>
    <col min="4" max="4" width="36.42578125" customWidth="1"/>
  </cols>
  <sheetData>
    <row r="1" spans="1:14" x14ac:dyDescent="0.25">
      <c r="A1" s="117" t="s">
        <v>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3" spans="1:14" x14ac:dyDescent="0.25">
      <c r="A3" t="s">
        <v>142</v>
      </c>
      <c r="B3" t="s">
        <v>143</v>
      </c>
    </row>
    <row r="5" spans="1:14" ht="41.45" customHeight="1" x14ac:dyDescent="0.25">
      <c r="A5" s="122" t="s">
        <v>13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7" spans="1:14" ht="15.75" x14ac:dyDescent="0.25">
      <c r="A7" s="70"/>
      <c r="B7" s="55"/>
      <c r="C7" s="55"/>
      <c r="D7" s="55"/>
      <c r="E7" s="55"/>
      <c r="F7" s="55"/>
      <c r="G7" s="55"/>
      <c r="H7" s="55"/>
      <c r="I7" s="55"/>
    </row>
    <row r="8" spans="1:14" x14ac:dyDescent="0.25">
      <c r="A8" s="55"/>
      <c r="B8" s="55"/>
      <c r="C8" s="55"/>
      <c r="D8" s="55"/>
      <c r="E8" s="55"/>
      <c r="F8" s="55"/>
      <c r="G8" s="55"/>
      <c r="H8" s="55"/>
      <c r="I8" s="55"/>
    </row>
    <row r="9" spans="1:14" ht="15.75" x14ac:dyDescent="0.25">
      <c r="A9" s="70" t="s">
        <v>91</v>
      </c>
      <c r="B9" s="55"/>
      <c r="C9" s="55"/>
      <c r="D9" s="55"/>
      <c r="E9" s="55"/>
      <c r="F9" s="55"/>
      <c r="G9" s="55"/>
      <c r="H9" s="55"/>
      <c r="I9" s="55"/>
    </row>
    <row r="10" spans="1:14" ht="15.75" x14ac:dyDescent="0.25">
      <c r="A10" s="70" t="s">
        <v>92</v>
      </c>
      <c r="B10" s="70"/>
      <c r="C10" s="70"/>
      <c r="D10" s="55"/>
      <c r="E10" s="55"/>
      <c r="F10" s="55"/>
      <c r="G10" s="55"/>
      <c r="H10" s="55"/>
      <c r="I10" s="55"/>
    </row>
    <row r="11" spans="1:14" ht="15.75" x14ac:dyDescent="0.25">
      <c r="A11" s="70"/>
      <c r="B11" s="55"/>
      <c r="C11" s="55"/>
      <c r="D11" s="55"/>
      <c r="E11" s="55"/>
      <c r="F11" s="55"/>
      <c r="G11" s="55"/>
      <c r="H11" s="55"/>
      <c r="I11" s="55"/>
    </row>
    <row r="13" spans="1:14" ht="15.75" x14ac:dyDescent="0.25">
      <c r="A13" s="92" t="s">
        <v>133</v>
      </c>
      <c r="B13" s="89"/>
      <c r="C13" s="89"/>
      <c r="D13" s="89"/>
    </row>
    <row r="14" spans="1:14" x14ac:dyDescent="0.25">
      <c r="A14" s="89" t="s">
        <v>134</v>
      </c>
      <c r="B14" s="89"/>
      <c r="C14" s="89"/>
      <c r="D14" s="89"/>
    </row>
    <row r="15" spans="1:14" ht="31.5" x14ac:dyDescent="0.25">
      <c r="A15" s="93" t="s">
        <v>64</v>
      </c>
      <c r="B15" s="94" t="s">
        <v>135</v>
      </c>
      <c r="C15" s="95" t="s">
        <v>136</v>
      </c>
      <c r="D15" s="103"/>
    </row>
    <row r="16" spans="1:14" ht="15.75" x14ac:dyDescent="0.25">
      <c r="A16" s="96">
        <v>1</v>
      </c>
      <c r="B16" s="97" t="s">
        <v>137</v>
      </c>
      <c r="C16" s="98">
        <v>0.32</v>
      </c>
      <c r="D16" s="103"/>
    </row>
    <row r="17" spans="1:4" ht="15.75" x14ac:dyDescent="0.25">
      <c r="A17" s="97"/>
      <c r="B17" s="97"/>
      <c r="C17" s="97"/>
      <c r="D17" s="103"/>
    </row>
    <row r="18" spans="1:4" ht="15.75" x14ac:dyDescent="0.25">
      <c r="A18" s="97"/>
      <c r="B18" s="97"/>
      <c r="C18" s="97"/>
      <c r="D18" s="103"/>
    </row>
    <row r="19" spans="1:4" ht="15.75" x14ac:dyDescent="0.25">
      <c r="A19" s="97"/>
      <c r="B19" s="97"/>
      <c r="C19" s="97"/>
      <c r="D19" s="103"/>
    </row>
    <row r="20" spans="1:4" ht="15.75" x14ac:dyDescent="0.25">
      <c r="A20" s="99"/>
      <c r="B20" s="99"/>
      <c r="C20" s="97"/>
      <c r="D20" s="103"/>
    </row>
    <row r="21" spans="1:4" ht="15.75" x14ac:dyDescent="0.25">
      <c r="A21" s="97"/>
      <c r="B21" s="97"/>
      <c r="C21" s="97"/>
      <c r="D21" s="103"/>
    </row>
    <row r="22" spans="1:4" ht="15.75" x14ac:dyDescent="0.25">
      <c r="A22" s="97"/>
      <c r="B22" s="97"/>
      <c r="C22" s="97"/>
      <c r="D22" s="103"/>
    </row>
    <row r="23" spans="1:4" ht="15.75" x14ac:dyDescent="0.25">
      <c r="A23" s="98"/>
      <c r="B23" s="97"/>
      <c r="C23" s="98"/>
      <c r="D23" s="103"/>
    </row>
    <row r="24" spans="1:4" ht="15.75" x14ac:dyDescent="0.25">
      <c r="A24" s="98"/>
      <c r="B24" s="97"/>
      <c r="C24" s="98"/>
      <c r="D24" s="103"/>
    </row>
    <row r="25" spans="1:4" ht="15.75" x14ac:dyDescent="0.25">
      <c r="A25" s="100"/>
      <c r="B25" s="97"/>
      <c r="C25" s="97"/>
      <c r="D25" s="103"/>
    </row>
    <row r="26" spans="1:4" ht="15.75" x14ac:dyDescent="0.25">
      <c r="A26" s="101"/>
      <c r="B26" s="102"/>
      <c r="C26" s="102"/>
      <c r="D26" s="103"/>
    </row>
    <row r="27" spans="1:4" ht="15.75" x14ac:dyDescent="0.25">
      <c r="A27" s="96"/>
      <c r="B27" s="97"/>
      <c r="C27" s="98"/>
      <c r="D27" s="103"/>
    </row>
    <row r="28" spans="1:4" ht="15.75" x14ac:dyDescent="0.25">
      <c r="A28" s="96"/>
      <c r="B28" s="97"/>
      <c r="C28" s="100"/>
      <c r="D28" s="103"/>
    </row>
  </sheetData>
  <mergeCells count="2">
    <mergeCell ref="A1:N1"/>
    <mergeCell ref="A5:N5"/>
  </mergeCells>
  <hyperlinks>
    <hyperlink ref="B15" location="_ftn1" display="_ft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11б.1);11б.2)</vt:lpstr>
      <vt:lpstr>11б.3)</vt:lpstr>
      <vt:lpstr>11б,4)</vt:lpstr>
      <vt:lpstr>11б.5)</vt:lpstr>
      <vt:lpstr>11б.6), 11б,7);11б,10)11б,11)</vt:lpstr>
      <vt:lpstr>11б,8)</vt:lpstr>
      <vt:lpstr>11б,9)</vt:lpstr>
      <vt:lpstr>11б.12)</vt:lpstr>
      <vt:lpstr>11б.13); 11б.14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Energo55</cp:lastModifiedBy>
  <dcterms:created xsi:type="dcterms:W3CDTF">2017-08-17T05:48:03Z</dcterms:created>
  <dcterms:modified xsi:type="dcterms:W3CDTF">2018-02-28T02:52:57Z</dcterms:modified>
</cp:coreProperties>
</file>